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24" i="1"/>
  <c r="H15" i="1"/>
  <c r="H17" i="1"/>
  <c r="H18" i="1"/>
  <c r="H57" i="1"/>
  <c r="H32" i="1" l="1"/>
  <c r="H16" i="1"/>
  <c r="H31" i="1"/>
  <c r="H36" i="1"/>
  <c r="H50" i="1" l="1"/>
  <c r="H29" i="1" l="1"/>
  <c r="H37" i="1" l="1"/>
  <c r="H14" i="1" l="1"/>
  <c r="H13" i="1" l="1"/>
  <c r="H59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<sst xmlns="http://schemas.openxmlformats.org/spreadsheetml/2006/main" count="57" uniqueCount="33">
  <si>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</si>
  <si>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</si>
  <si>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</si>
  <si>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</si>
  <si>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</si>
  <si>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</si>
  <si>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</si>
  <si>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</si>
  <si>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</si>
  <si>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</si>
  <si>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</si>
  <si>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</si>
  <si>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</si>
  <si>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</si>
  <si>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</si>
  <si>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</si>
  <si>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</si>
  <si>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</si>
  <si>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</si>
  <si>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</si>
  <si>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</si>
  <si>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</si>
  <si>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</si>
  <si>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</si>
  <si>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</si>
  <si>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</si>
  <si>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</si>
  <si>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</si>
  <si>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</si>
  <si>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05.05.2022.</t>
  </si>
  <si>
    <t xml:space="preserve">Primljena i neutrošena participacija od 05.05.2022. </t>
  </si>
  <si>
    <t>Primljena i neutrošena participacija od 05.05.2022.</t>
  </si>
  <si>
    <t xml:space="preserve">Dana 05.05.2022.godine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</si>
</sst>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2"/>
  <sheetViews>
    <sheetView tabSelected="1" topLeftCell="B43" zoomScaleNormal="100" workbookViewId="0">
      <selection activeCell="H40" sqref="H40"/>
    </sheetView>
  </sheetViews>
  <sheetFormatPr defaultRowHeight="15" x14ac:dyDescent="0.25"/>
  <cols>
    <col min="1" max="1" width="3.42578125" hidden="1" customWidth="1"/>
    <col min="2" max="2" width="49.4257812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29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44686</v>
      </c>
      <c r="H12" s="14">
        <v>4811212.63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44686</v>
      </c>
      <c r="H13" s="2">
        <f>H14+H29-H37-H50</f>
        <v>4554959.05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44686</v>
      </c>
      <c r="H14" s="3">
        <f>SUM(H15:H28)</f>
        <v>4394069.26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f>30124885.1+1160449.96-31283641.6</f>
        <v>1693.4600000008941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f>156953-141840+130436</f>
        <v>145549</v>
      </c>
      <c r="I16" s="10"/>
      <c r="J16" s="10"/>
      <c r="K16" s="7"/>
    </row>
    <row r="17" spans="2:13" x14ac:dyDescent="0.25">
      <c r="B17" s="26" t="s">
        <v>12</v>
      </c>
      <c r="C17" s="27"/>
      <c r="D17" s="27"/>
      <c r="E17" s="27"/>
      <c r="F17" s="28"/>
      <c r="G17" s="21"/>
      <c r="H17" s="11">
        <f>6147606.57-6110871.57</f>
        <v>36735</v>
      </c>
      <c r="I17" s="10"/>
      <c r="J17" s="10"/>
      <c r="K17" s="7"/>
    </row>
    <row r="18" spans="2:13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1720000-4444.44+1720000-1247424.84-2368.42+150000-383129.78+1245000-818554.52+818554.96-1297394.48-18666.62-2500-18900+0.05+1245000+21399.7-1381951.11-11749.95+1245000</f>
        <v>2977870.5499999993</v>
      </c>
      <c r="I18" s="10"/>
      <c r="J18" s="10"/>
      <c r="K18" s="7"/>
      <c r="L18" s="7"/>
    </row>
    <row r="19" spans="2:13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3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3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3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3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3" x14ac:dyDescent="0.25">
      <c r="B24" s="26" t="s">
        <v>19</v>
      </c>
      <c r="C24" s="27"/>
      <c r="D24" s="27"/>
      <c r="E24" s="27"/>
      <c r="F24" s="28"/>
      <c r="G24" s="21"/>
      <c r="H24" s="9">
        <f>1184208.33-3877.25</f>
        <v>1180331.08</v>
      </c>
      <c r="I24" s="10"/>
      <c r="J24" s="10"/>
      <c r="K24" s="10"/>
      <c r="L24" s="7"/>
    </row>
    <row r="25" spans="2:13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3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3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3" x14ac:dyDescent="0.25">
      <c r="B28" s="26" t="s">
        <v>30</v>
      </c>
      <c r="C28" s="27"/>
      <c r="D28" s="27"/>
      <c r="E28" s="27"/>
      <c r="F28" s="28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</f>
        <v>51890.169999999991</v>
      </c>
      <c r="I28" s="10"/>
      <c r="J28" s="10"/>
      <c r="K28" s="7"/>
      <c r="L28" s="7"/>
    </row>
    <row r="29" spans="2:13" x14ac:dyDescent="0.25">
      <c r="B29" s="48" t="s">
        <v>23</v>
      </c>
      <c r="C29" s="49"/>
      <c r="D29" s="49"/>
      <c r="E29" s="49"/>
      <c r="F29" s="50"/>
      <c r="G29" s="20">
        <v>44686</v>
      </c>
      <c r="H29" s="3">
        <f>H30+H31+H32+H33+H35+H36+H34</f>
        <v>344867.24999999994</v>
      </c>
      <c r="I29" s="10"/>
      <c r="J29" s="10"/>
      <c r="K29" s="7"/>
    </row>
    <row r="30" spans="2:13" x14ac:dyDescent="0.25">
      <c r="B30" s="26" t="s">
        <v>10</v>
      </c>
      <c r="C30" s="27"/>
      <c r="D30" s="27"/>
      <c r="E30" s="27"/>
      <c r="F30" s="28"/>
      <c r="G30" s="22"/>
      <c r="H30" s="11">
        <v>0</v>
      </c>
      <c r="I30" s="10"/>
      <c r="J30" s="10"/>
      <c r="K30" s="7"/>
    </row>
    <row r="31" spans="2:13" x14ac:dyDescent="0.25">
      <c r="B31" s="26" t="s">
        <v>13</v>
      </c>
      <c r="C31" s="27"/>
      <c r="D31" s="27"/>
      <c r="E31" s="27"/>
      <c r="F31" s="28"/>
      <c r="G31" s="22"/>
      <c r="H31" s="9">
        <f>110000+110000-123880.54+153083.33-138509.66+153083.33-2500-142511.87+153083.33</f>
        <v>271847.91999999993</v>
      </c>
      <c r="I31" s="15"/>
      <c r="J31" s="10"/>
      <c r="K31" s="7"/>
    </row>
    <row r="32" spans="2:13" x14ac:dyDescent="0.25">
      <c r="B32" s="26" t="s">
        <v>19</v>
      </c>
      <c r="C32" s="27"/>
      <c r="D32" s="27"/>
      <c r="E32" s="27"/>
      <c r="F32" s="28"/>
      <c r="G32" s="22"/>
      <c r="H32" s="9">
        <f>54083.33</f>
        <v>54083.33</v>
      </c>
      <c r="I32" s="10"/>
      <c r="J32" s="10"/>
      <c r="K32" s="7"/>
      <c r="L32" s="7"/>
      <c r="M32" s="7"/>
    </row>
    <row r="33" spans="2:12" x14ac:dyDescent="0.25">
      <c r="B33" s="26" t="s">
        <v>21</v>
      </c>
      <c r="C33" s="27"/>
      <c r="D33" s="27"/>
      <c r="E33" s="27"/>
      <c r="F33" s="28"/>
      <c r="G33" s="22"/>
      <c r="H33" s="9">
        <v>0</v>
      </c>
      <c r="I33" s="10"/>
      <c r="J33" s="10"/>
    </row>
    <row r="34" spans="2:12" x14ac:dyDescent="0.25">
      <c r="B34" s="26" t="s">
        <v>11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2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2" x14ac:dyDescent="0.25">
      <c r="B36" s="26" t="s">
        <v>31</v>
      </c>
      <c r="C36" s="27"/>
      <c r="D36" s="27"/>
      <c r="E36" s="27"/>
      <c r="F36" s="28"/>
      <c r="G36" s="22"/>
      <c r="H36" s="9">
        <f>10141+5277+3518</f>
        <v>18936</v>
      </c>
      <c r="I36" s="10"/>
      <c r="J36" s="10"/>
    </row>
    <row r="37" spans="2:12" x14ac:dyDescent="0.25">
      <c r="B37" s="29" t="s">
        <v>24</v>
      </c>
      <c r="C37" s="30"/>
      <c r="D37" s="30"/>
      <c r="E37" s="30"/>
      <c r="F37" s="31"/>
      <c r="G37" s="23">
        <v>44686</v>
      </c>
      <c r="H37" s="4">
        <f>SUM(H38:H49)</f>
        <v>183977.46</v>
      </c>
      <c r="I37" s="10"/>
      <c r="J37" s="10"/>
    </row>
    <row r="38" spans="2:12" x14ac:dyDescent="0.25">
      <c r="B38" s="26" t="s">
        <v>10</v>
      </c>
      <c r="C38" s="27"/>
      <c r="D38" s="27"/>
      <c r="E38" s="27"/>
      <c r="F38" s="28"/>
      <c r="G38" s="21"/>
      <c r="H38" s="11">
        <v>1693.46</v>
      </c>
      <c r="I38" s="10"/>
      <c r="J38" s="10"/>
    </row>
    <row r="39" spans="2:12" x14ac:dyDescent="0.25">
      <c r="B39" s="26" t="s">
        <v>11</v>
      </c>
      <c r="C39" s="27"/>
      <c r="D39" s="27"/>
      <c r="E39" s="27"/>
      <c r="F39" s="28"/>
      <c r="G39" s="21"/>
      <c r="H39" s="11">
        <v>145549</v>
      </c>
      <c r="I39" s="10"/>
      <c r="J39" s="10"/>
    </row>
    <row r="40" spans="2:12" x14ac:dyDescent="0.25">
      <c r="B40" s="26" t="s">
        <v>12</v>
      </c>
      <c r="C40" s="27"/>
      <c r="D40" s="27"/>
      <c r="E40" s="27"/>
      <c r="F40" s="28"/>
      <c r="G40" s="21"/>
      <c r="H40" s="11">
        <v>36735</v>
      </c>
      <c r="I40" s="10"/>
      <c r="J40" s="10"/>
    </row>
    <row r="41" spans="2:12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2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2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2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2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2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2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2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9" t="s">
        <v>25</v>
      </c>
      <c r="C50" s="30"/>
      <c r="D50" s="30"/>
      <c r="E50" s="30"/>
      <c r="F50" s="31"/>
      <c r="G50" s="23">
        <v>44686</v>
      </c>
      <c r="H50" s="4">
        <f>SUM(H51:H56)</f>
        <v>0</v>
      </c>
      <c r="I50" s="10"/>
      <c r="J50" s="10"/>
    </row>
    <row r="51" spans="2:12" x14ac:dyDescent="0.25">
      <c r="B51" s="26" t="s">
        <v>10</v>
      </c>
      <c r="C51" s="27"/>
      <c r="D51" s="27"/>
      <c r="E51" s="27"/>
      <c r="F51" s="28"/>
      <c r="G51" s="22"/>
      <c r="H51" s="11">
        <v>0</v>
      </c>
      <c r="I51" s="10"/>
      <c r="J51" s="10"/>
    </row>
    <row r="52" spans="2:12" x14ac:dyDescent="0.25">
      <c r="B52" s="26" t="s">
        <v>13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19</v>
      </c>
      <c r="C53" s="27"/>
      <c r="D53" s="27"/>
      <c r="E53" s="27"/>
      <c r="F53" s="28"/>
      <c r="G53" s="22"/>
      <c r="H53" s="9">
        <v>0</v>
      </c>
      <c r="I53" s="10"/>
      <c r="J53" s="10"/>
    </row>
    <row r="54" spans="2:12" x14ac:dyDescent="0.25">
      <c r="B54" s="26" t="s">
        <v>21</v>
      </c>
      <c r="C54" s="27"/>
      <c r="D54" s="27"/>
      <c r="E54" s="27"/>
      <c r="F54" s="28"/>
      <c r="G54" s="22"/>
      <c r="H54" s="2">
        <v>0</v>
      </c>
      <c r="I54" s="10"/>
      <c r="J54" s="10"/>
      <c r="K54" s="7"/>
    </row>
    <row r="55" spans="2:12" x14ac:dyDescent="0.25">
      <c r="B55" s="26" t="s">
        <v>11</v>
      </c>
      <c r="C55" s="27"/>
      <c r="D55" s="27"/>
      <c r="E55" s="27"/>
      <c r="F55" s="28"/>
      <c r="G55" s="22"/>
      <c r="H55" s="2">
        <v>0</v>
      </c>
      <c r="I55" s="10"/>
      <c r="J55" s="10"/>
    </row>
    <row r="56" spans="2:12" x14ac:dyDescent="0.25">
      <c r="B56" s="26" t="s">
        <v>22</v>
      </c>
      <c r="C56" s="27"/>
      <c r="D56" s="27"/>
      <c r="E56" s="27"/>
      <c r="F56" s="28"/>
      <c r="G56" s="22"/>
      <c r="H56" s="2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44686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</f>
        <v>256253.57999999914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H14+H29-H37-H50+H57-H58</f>
        <v>4811212.629999999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2022-05-06T06:15:29Z</dcterms:modified>
  <cp:category/>
  <cp:contentStatus/>
</cp:coreProperties>
</file>